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100" windowWidth="18900" windowHeight="8590" activeTab="2"/>
  </bookViews>
  <sheets>
    <sheet name="Gillnet" sheetId="1" r:id="rId1"/>
    <sheet name="Trawl_Electro" sheetId="2" r:id="rId2"/>
    <sheet name="Species" sheetId="3" r:id="rId3"/>
  </sheets>
  <calcPr calcId="145621"/>
</workbook>
</file>

<file path=xl/calcChain.xml><?xml version="1.0" encoding="utf-8"?>
<calcChain xmlns="http://schemas.openxmlformats.org/spreadsheetml/2006/main">
  <c r="D45" i="1" l="1"/>
  <c r="D46" i="1"/>
  <c r="D47" i="1"/>
  <c r="D48" i="1"/>
  <c r="D49" i="1"/>
  <c r="D50" i="1"/>
  <c r="D51" i="1"/>
  <c r="D52" i="1"/>
  <c r="D53" i="1"/>
  <c r="D54" i="1"/>
  <c r="D55" i="1"/>
  <c r="D44" i="1"/>
  <c r="E56" i="1"/>
  <c r="E45" i="1"/>
  <c r="E46" i="1"/>
  <c r="E47" i="1"/>
  <c r="E48" i="1"/>
  <c r="E49" i="1"/>
  <c r="E50" i="1"/>
  <c r="E51" i="1"/>
  <c r="E52" i="1"/>
  <c r="E53" i="1"/>
  <c r="E54" i="1"/>
  <c r="E55" i="1"/>
  <c r="E44" i="1"/>
  <c r="C56" i="1"/>
  <c r="F45" i="1" s="1"/>
  <c r="B56" i="1"/>
  <c r="D56" i="1" l="1"/>
  <c r="F54" i="1"/>
  <c r="F52" i="1"/>
  <c r="F50" i="1"/>
  <c r="F48" i="1"/>
  <c r="F46" i="1"/>
  <c r="F56" i="1"/>
  <c r="F44" i="1"/>
  <c r="F55" i="1"/>
  <c r="F53" i="1"/>
  <c r="F51" i="1"/>
  <c r="F49" i="1"/>
  <c r="F47" i="1"/>
  <c r="L22" i="2" l="1"/>
  <c r="K22" i="2"/>
  <c r="L21" i="2"/>
  <c r="K21" i="2"/>
  <c r="L20" i="2"/>
  <c r="K20" i="2"/>
  <c r="L19" i="2"/>
  <c r="K19" i="2"/>
  <c r="L18" i="2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L9" i="2"/>
  <c r="K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F9" i="2"/>
  <c r="E9" i="2"/>
  <c r="J14" i="2"/>
  <c r="J18" i="2"/>
  <c r="J22" i="2"/>
  <c r="J17" i="2"/>
  <c r="J15" i="2"/>
  <c r="J13" i="2"/>
  <c r="J11" i="2"/>
  <c r="J10" i="2"/>
  <c r="D10" i="2"/>
  <c r="D11" i="2"/>
  <c r="D12" i="2"/>
  <c r="D13" i="2"/>
  <c r="D15" i="2"/>
  <c r="D16" i="2"/>
  <c r="D17" i="2"/>
  <c r="D19" i="2"/>
  <c r="D20" i="2"/>
  <c r="D21" i="2"/>
  <c r="D22" i="2"/>
  <c r="D9" i="2"/>
  <c r="E28" i="1" l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27" i="1"/>
  <c r="F27" i="1"/>
  <c r="E20" i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7" i="1"/>
  <c r="E8" i="1"/>
  <c r="E9" i="1"/>
  <c r="E10" i="1"/>
  <c r="E11" i="1"/>
  <c r="E12" i="1"/>
  <c r="E13" i="1"/>
  <c r="E14" i="1"/>
  <c r="E15" i="1"/>
  <c r="E16" i="1"/>
  <c r="E17" i="1"/>
  <c r="E18" i="1"/>
  <c r="E19" i="1"/>
  <c r="E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7" i="1"/>
</calcChain>
</file>

<file path=xl/sharedStrings.xml><?xml version="1.0" encoding="utf-8"?>
<sst xmlns="http://schemas.openxmlformats.org/spreadsheetml/2006/main" count="212" uniqueCount="92">
  <si>
    <t>Aal</t>
  </si>
  <si>
    <t>Barsch</t>
  </si>
  <si>
    <t>Blei</t>
  </si>
  <si>
    <t>Dreistachliger Stichling</t>
  </si>
  <si>
    <t>Giebel</t>
  </si>
  <si>
    <t>Güster</t>
  </si>
  <si>
    <t>Karausche</t>
  </si>
  <si>
    <t>Kaulbarsch</t>
  </si>
  <si>
    <t>Plötze</t>
  </si>
  <si>
    <t>Rotfeder</t>
  </si>
  <si>
    <t>Stint</t>
  </si>
  <si>
    <t>Ukelei</t>
  </si>
  <si>
    <t>Zander</t>
  </si>
  <si>
    <t>Gesamtergebnis</t>
  </si>
  <si>
    <t>Nase</t>
  </si>
  <si>
    <t>Rapfen</t>
  </si>
  <si>
    <t>electrofishing</t>
  </si>
  <si>
    <t>trawling</t>
  </si>
  <si>
    <t>bleak</t>
  </si>
  <si>
    <t xml:space="preserve">bream </t>
  </si>
  <si>
    <t>eel</t>
  </si>
  <si>
    <t>gudgeon</t>
  </si>
  <si>
    <t>perch</t>
  </si>
  <si>
    <t>pikeperch</t>
  </si>
  <si>
    <t>roach</t>
  </si>
  <si>
    <t>rudd</t>
  </si>
  <si>
    <t>ruffe</t>
  </si>
  <si>
    <t>smelt</t>
  </si>
  <si>
    <t>spined loach</t>
  </si>
  <si>
    <t>tench</t>
  </si>
  <si>
    <t>threespined stickleback</t>
  </si>
  <si>
    <t>% numbers</t>
  </si>
  <si>
    <t>Species</t>
  </si>
  <si>
    <t>total</t>
  </si>
  <si>
    <t>Müggelsee</t>
  </si>
  <si>
    <t>Species German</t>
  </si>
  <si>
    <t>Species English</t>
  </si>
  <si>
    <t>Scientific name</t>
  </si>
  <si>
    <t>Monitoring 2015</t>
  </si>
  <si>
    <t>Monitoring 2016</t>
  </si>
  <si>
    <t>Monitoring 2017</t>
  </si>
  <si>
    <t>Anguilla anguilla</t>
  </si>
  <si>
    <t>x</t>
  </si>
  <si>
    <t>Perca fluviatilis</t>
  </si>
  <si>
    <t>Abramis brama</t>
  </si>
  <si>
    <t>white bream</t>
  </si>
  <si>
    <t>Blicca bjoerkna</t>
  </si>
  <si>
    <t>Gymnocephalus cernuus</t>
  </si>
  <si>
    <t>nase</t>
  </si>
  <si>
    <t>Chondrostoma nasus</t>
  </si>
  <si>
    <t>Rutilus rutilus</t>
  </si>
  <si>
    <t>asp</t>
  </si>
  <si>
    <t>Leuciscus aspius</t>
  </si>
  <si>
    <t>Osmerus eperlanus</t>
  </si>
  <si>
    <t>Alburnus alburnus</t>
  </si>
  <si>
    <t>Sander lucioperca</t>
  </si>
  <si>
    <t>Gründling</t>
  </si>
  <si>
    <t>Gobio gobio</t>
  </si>
  <si>
    <t>Scardinius erythrophthalmus</t>
  </si>
  <si>
    <t>Steinbeißer</t>
  </si>
  <si>
    <t>Cobitis taenia</t>
  </si>
  <si>
    <t>Schleie</t>
  </si>
  <si>
    <t>Tinca tinca</t>
  </si>
  <si>
    <t>3-stachliger Stichling</t>
  </si>
  <si>
    <t>Gasterosteus aculeatus</t>
  </si>
  <si>
    <t>Hecht</t>
  </si>
  <si>
    <t>pike</t>
  </si>
  <si>
    <t>Esox lucius</t>
  </si>
  <si>
    <t>Prucian carp</t>
  </si>
  <si>
    <t>Carassius gibelio</t>
  </si>
  <si>
    <t>Crucian carp</t>
  </si>
  <si>
    <t>Carassius carassius</t>
  </si>
  <si>
    <t>Overview on fish species caught</t>
  </si>
  <si>
    <t>Number</t>
  </si>
  <si>
    <t>Mass (g) total</t>
  </si>
  <si>
    <t>mean mass (g)</t>
  </si>
  <si>
    <t>% mass</t>
  </si>
  <si>
    <t>Monitoring Müggelsee</t>
  </si>
  <si>
    <t>IGB, Dept Biology and Ecology of Fishes</t>
  </si>
  <si>
    <t>Summary of gillnet fisheries data</t>
  </si>
  <si>
    <t>Odd years</t>
  </si>
  <si>
    <t>Summary of pelagic trawl and littoral electrofishing</t>
  </si>
  <si>
    <t>Even years</t>
  </si>
  <si>
    <t>Hybride Cypriniden</t>
  </si>
  <si>
    <t>NPUE</t>
  </si>
  <si>
    <t>WPUE</t>
  </si>
  <si>
    <t>fish net-1 night-1</t>
  </si>
  <si>
    <t>g net-1 night-1</t>
  </si>
  <si>
    <t>Monitoring 2001</t>
  </si>
  <si>
    <t>Hybride</t>
  </si>
  <si>
    <t>Hybrids</t>
  </si>
  <si>
    <t>Rutilus x Abramis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</si>
</sst>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0" applyFont="1"/>
    <xf numFmtId="1" fontId="0" fillId="0" borderId="0" xfId="0" applyNumberFormat="1"/>
    <xf numFmtId="10" fontId="0" fillId="0" borderId="0" xfId="0" applyNumberFormat="1"/>
    <xf numFmtId="1" fontId="1" fillId="0" borderId="0" xfId="0" applyNumberFormat="1" applyFont="1"/>
    <xf numFmtId="10" fontId="1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0" borderId="0" xfId="1" applyFont="1"/>
    <xf numFmtId="0" fontId="2" fillId="0" borderId="0" xfId="1" applyFont="1" applyFill="1"/>
    <xf numFmtId="0" fontId="3" fillId="0" borderId="0" xfId="0" applyFont="1"/>
    <xf numFmtId="0" fontId="0" fillId="0" borderId="0" xfId="0" applyFont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37" workbookViewId="0">
      <selection activeCell="A44" sqref="A44:A55"/>
    </sheetView>
  </sheetViews>
  <sheetFormatPr baseColWidth="10" defaultRowHeight="14.5" x14ac:dyDescent="0.35"/>
  <cols>
    <col min="2" max="2" width="13.6328125" customWidth="1"/>
    <col min="3" max="3" width="15.08984375" customWidth="1"/>
    <col min="4" max="4" width="13.08984375" customWidth="1"/>
  </cols>
  <sheetData>
    <row r="1" spans="1:6" x14ac:dyDescent="0.35">
      <c r="A1" s="1" t="s">
        <v>77</v>
      </c>
      <c r="B1" s="1"/>
      <c r="C1" s="1" t="s">
        <v>78</v>
      </c>
    </row>
    <row r="3" spans="1:6" x14ac:dyDescent="0.35">
      <c r="A3" s="10" t="s">
        <v>79</v>
      </c>
    </row>
    <row r="4" spans="1:6" x14ac:dyDescent="0.35">
      <c r="A4" s="10" t="s">
        <v>80</v>
      </c>
    </row>
    <row r="5" spans="1:6" x14ac:dyDescent="0.35">
      <c r="A5" s="1">
        <v>2017</v>
      </c>
    </row>
    <row r="6" spans="1:6" x14ac:dyDescent="0.35">
      <c r="A6" t="s">
        <v>32</v>
      </c>
      <c r="B6" t="s">
        <v>73</v>
      </c>
      <c r="C6" t="s">
        <v>74</v>
      </c>
      <c r="D6" t="s">
        <v>75</v>
      </c>
      <c r="E6" t="s">
        <v>31</v>
      </c>
      <c r="F6" t="s">
        <v>76</v>
      </c>
    </row>
    <row r="7" spans="1:6" x14ac:dyDescent="0.35">
      <c r="A7" t="s">
        <v>0</v>
      </c>
      <c r="B7">
        <v>1</v>
      </c>
      <c r="C7">
        <v>152</v>
      </c>
      <c r="D7" s="2">
        <f>C7/B7</f>
        <v>152</v>
      </c>
      <c r="E7" s="3">
        <f>B7/$B$20</f>
        <v>2.4838549428713363E-4</v>
      </c>
      <c r="F7" s="3">
        <f>C7/$C$20</f>
        <v>8.4367164122108604E-4</v>
      </c>
    </row>
    <row r="8" spans="1:6" x14ac:dyDescent="0.35">
      <c r="A8" t="s">
        <v>1</v>
      </c>
      <c r="B8">
        <v>2827</v>
      </c>
      <c r="C8">
        <v>53116.799999999974</v>
      </c>
      <c r="D8" s="2">
        <f t="shared" ref="D8:D20" si="0">C8/B8</f>
        <v>18.789105058365749</v>
      </c>
      <c r="E8" s="3">
        <f t="shared" ref="E8:E19" si="1">B8/$B$20</f>
        <v>0.70218579234972678</v>
      </c>
      <c r="F8" s="3">
        <f t="shared" ref="F8:F20" si="2">C8/$C$20</f>
        <v>0.29482327521323792</v>
      </c>
    </row>
    <row r="9" spans="1:6" x14ac:dyDescent="0.35">
      <c r="A9" t="s">
        <v>2</v>
      </c>
      <c r="B9">
        <v>40</v>
      </c>
      <c r="C9">
        <v>37099.200000000004</v>
      </c>
      <c r="D9" s="2">
        <f t="shared" si="0"/>
        <v>927.48000000000013</v>
      </c>
      <c r="E9" s="3">
        <f t="shared" si="1"/>
        <v>9.9354197714853452E-3</v>
      </c>
      <c r="F9" s="3">
        <f t="shared" si="2"/>
        <v>0.20591804573677183</v>
      </c>
    </row>
    <row r="10" spans="1:6" x14ac:dyDescent="0.35">
      <c r="A10" t="s">
        <v>3</v>
      </c>
      <c r="B10">
        <v>107</v>
      </c>
      <c r="C10">
        <v>84.429999999999964</v>
      </c>
      <c r="D10" s="2">
        <f t="shared" si="0"/>
        <v>0.78906542056074735</v>
      </c>
      <c r="E10" s="3">
        <f t="shared" si="1"/>
        <v>2.6577247888723298E-2</v>
      </c>
      <c r="F10" s="3">
        <f t="shared" si="2"/>
        <v>4.6862629387037019E-4</v>
      </c>
    </row>
    <row r="11" spans="1:6" x14ac:dyDescent="0.35">
      <c r="A11" t="s">
        <v>4</v>
      </c>
      <c r="B11">
        <v>1</v>
      </c>
      <c r="C11">
        <v>1431.9</v>
      </c>
      <c r="D11" s="2">
        <f t="shared" si="0"/>
        <v>1431.9</v>
      </c>
      <c r="E11" s="3">
        <f t="shared" si="1"/>
        <v>2.4838549428713363E-4</v>
      </c>
      <c r="F11" s="3">
        <f t="shared" si="2"/>
        <v>7.947719888582061E-3</v>
      </c>
    </row>
    <row r="12" spans="1:6" x14ac:dyDescent="0.35">
      <c r="A12" t="s">
        <v>5</v>
      </c>
      <c r="B12">
        <v>2</v>
      </c>
      <c r="C12">
        <v>343.5</v>
      </c>
      <c r="D12" s="2">
        <f t="shared" si="0"/>
        <v>171.75</v>
      </c>
      <c r="E12" s="3">
        <f t="shared" si="1"/>
        <v>4.9677098857426726E-4</v>
      </c>
      <c r="F12" s="3">
        <f t="shared" si="2"/>
        <v>1.906586899733178E-3</v>
      </c>
    </row>
    <row r="13" spans="1:6" x14ac:dyDescent="0.35">
      <c r="A13" t="s">
        <v>6</v>
      </c>
      <c r="B13">
        <v>1</v>
      </c>
      <c r="C13">
        <v>60.9</v>
      </c>
      <c r="D13" s="2">
        <f t="shared" si="0"/>
        <v>60.9</v>
      </c>
      <c r="E13" s="3">
        <f t="shared" si="1"/>
        <v>2.4838549428713363E-4</v>
      </c>
      <c r="F13" s="3">
        <f t="shared" si="2"/>
        <v>3.3802370362081668E-4</v>
      </c>
    </row>
    <row r="14" spans="1:6" x14ac:dyDescent="0.35">
      <c r="A14" t="s">
        <v>7</v>
      </c>
      <c r="B14">
        <v>587</v>
      </c>
      <c r="C14">
        <v>3558.0099999999998</v>
      </c>
      <c r="D14" s="2">
        <f t="shared" si="0"/>
        <v>6.061345826235093</v>
      </c>
      <c r="E14" s="3">
        <f t="shared" si="1"/>
        <v>0.14580228514654744</v>
      </c>
      <c r="F14" s="3">
        <f t="shared" si="2"/>
        <v>1.9748632474875238E-2</v>
      </c>
    </row>
    <row r="15" spans="1:6" x14ac:dyDescent="0.35">
      <c r="A15" t="s">
        <v>8</v>
      </c>
      <c r="B15">
        <v>340</v>
      </c>
      <c r="C15">
        <v>68609.37000000001</v>
      </c>
      <c r="D15" s="2">
        <f t="shared" si="0"/>
        <v>201.79226470588239</v>
      </c>
      <c r="E15" s="3">
        <f t="shared" si="1"/>
        <v>8.4451068057625436E-2</v>
      </c>
      <c r="F15" s="3">
        <f t="shared" si="2"/>
        <v>0.38081434073055759</v>
      </c>
    </row>
    <row r="16" spans="1:6" x14ac:dyDescent="0.35">
      <c r="A16" t="s">
        <v>9</v>
      </c>
      <c r="B16">
        <v>1</v>
      </c>
      <c r="C16">
        <v>5.45</v>
      </c>
      <c r="D16" s="2">
        <f t="shared" si="0"/>
        <v>5.45</v>
      </c>
      <c r="E16" s="3">
        <f t="shared" si="1"/>
        <v>2.4838549428713363E-4</v>
      </c>
      <c r="F16" s="3">
        <f t="shared" si="2"/>
        <v>3.0250068714834993E-5</v>
      </c>
    </row>
    <row r="17" spans="1:6" x14ac:dyDescent="0.35">
      <c r="A17" t="s">
        <v>10</v>
      </c>
      <c r="B17">
        <v>2</v>
      </c>
      <c r="C17">
        <v>3</v>
      </c>
      <c r="D17" s="2">
        <f t="shared" si="0"/>
        <v>1.5</v>
      </c>
      <c r="E17" s="3">
        <f t="shared" si="1"/>
        <v>4.9677098857426726E-4</v>
      </c>
      <c r="F17" s="3">
        <f t="shared" si="2"/>
        <v>1.6651413971468803E-5</v>
      </c>
    </row>
    <row r="18" spans="1:6" x14ac:dyDescent="0.35">
      <c r="A18" t="s">
        <v>11</v>
      </c>
      <c r="B18">
        <v>13</v>
      </c>
      <c r="C18">
        <v>121.84</v>
      </c>
      <c r="D18" s="2">
        <f t="shared" si="0"/>
        <v>9.3723076923076931</v>
      </c>
      <c r="E18" s="3">
        <f t="shared" si="1"/>
        <v>3.2290114257327372E-3</v>
      </c>
      <c r="F18" s="3">
        <f t="shared" si="2"/>
        <v>6.7626942609458633E-4</v>
      </c>
    </row>
    <row r="19" spans="1:6" x14ac:dyDescent="0.35">
      <c r="A19" t="s">
        <v>12</v>
      </c>
      <c r="B19">
        <v>104</v>
      </c>
      <c r="C19">
        <v>15578.480000000001</v>
      </c>
      <c r="D19" s="2">
        <f t="shared" si="0"/>
        <v>149.79307692307694</v>
      </c>
      <c r="E19" s="3">
        <f t="shared" si="1"/>
        <v>2.5832091405861898E-2</v>
      </c>
      <c r="F19" s="3">
        <f t="shared" si="2"/>
        <v>8.6467906508749109E-2</v>
      </c>
    </row>
    <row r="20" spans="1:6" x14ac:dyDescent="0.35">
      <c r="A20" s="1" t="s">
        <v>13</v>
      </c>
      <c r="B20" s="1">
        <v>4026</v>
      </c>
      <c r="C20" s="1">
        <v>180164.87999999998</v>
      </c>
      <c r="D20" s="2">
        <f t="shared" si="0"/>
        <v>44.750342771982112</v>
      </c>
      <c r="E20" s="3">
        <f>B20/$B$20</f>
        <v>1</v>
      </c>
      <c r="F20" s="3">
        <f t="shared" si="2"/>
        <v>1</v>
      </c>
    </row>
    <row r="24" spans="1:6" x14ac:dyDescent="0.35">
      <c r="A24" s="1">
        <v>2015</v>
      </c>
    </row>
    <row r="26" spans="1:6" x14ac:dyDescent="0.35">
      <c r="A26" t="s">
        <v>32</v>
      </c>
      <c r="B26" t="s">
        <v>73</v>
      </c>
      <c r="C26" t="s">
        <v>74</v>
      </c>
      <c r="D26" t="s">
        <v>75</v>
      </c>
      <c r="E26" t="s">
        <v>31</v>
      </c>
      <c r="F26" t="s">
        <v>76</v>
      </c>
    </row>
    <row r="27" spans="1:6" x14ac:dyDescent="0.35">
      <c r="A27" t="s">
        <v>0</v>
      </c>
      <c r="B27">
        <v>1</v>
      </c>
      <c r="C27">
        <v>149</v>
      </c>
      <c r="D27" s="2">
        <v>149</v>
      </c>
      <c r="E27" s="3">
        <f>B27/$B$38</f>
        <v>3.6724201248622841E-4</v>
      </c>
      <c r="F27" s="3">
        <f>C27/$C$38</f>
        <v>1.1430790514346443E-3</v>
      </c>
    </row>
    <row r="28" spans="1:6" x14ac:dyDescent="0.35">
      <c r="A28" t="s">
        <v>1</v>
      </c>
      <c r="B28">
        <v>1299</v>
      </c>
      <c r="C28">
        <v>27388.900000000005</v>
      </c>
      <c r="D28" s="2">
        <v>21.100847457627122</v>
      </c>
      <c r="E28" s="3">
        <f t="shared" ref="E28:E38" si="3">B28/$B$38</f>
        <v>0.47704737421961074</v>
      </c>
      <c r="F28" s="3">
        <f t="shared" ref="F28:F38" si="4">C28/$C$38</f>
        <v>0.21011864316670026</v>
      </c>
    </row>
    <row r="29" spans="1:6" x14ac:dyDescent="0.35">
      <c r="A29" t="s">
        <v>2</v>
      </c>
      <c r="B29">
        <v>64</v>
      </c>
      <c r="C29">
        <v>24627.17</v>
      </c>
      <c r="D29" s="2">
        <v>384.79953124999997</v>
      </c>
      <c r="E29" s="3">
        <f t="shared" si="3"/>
        <v>2.3503488799118618E-2</v>
      </c>
      <c r="F29" s="3">
        <f t="shared" si="4"/>
        <v>0.18893155787328678</v>
      </c>
    </row>
    <row r="30" spans="1:6" x14ac:dyDescent="0.35">
      <c r="A30" t="s">
        <v>5</v>
      </c>
      <c r="B30">
        <v>7</v>
      </c>
      <c r="C30">
        <v>2668.8999999999996</v>
      </c>
      <c r="D30" s="2">
        <v>381.27142857142854</v>
      </c>
      <c r="E30" s="3">
        <f t="shared" si="3"/>
        <v>2.5706940874035988E-3</v>
      </c>
      <c r="F30" s="3">
        <f t="shared" si="4"/>
        <v>2.047492402935518E-2</v>
      </c>
    </row>
    <row r="31" spans="1:6" x14ac:dyDescent="0.35">
      <c r="A31" t="s">
        <v>7</v>
      </c>
      <c r="B31">
        <v>625</v>
      </c>
      <c r="C31">
        <v>4147.1999999999962</v>
      </c>
      <c r="D31" s="2">
        <v>6.6355199999999943</v>
      </c>
      <c r="E31" s="3">
        <f t="shared" si="3"/>
        <v>0.22952625780389277</v>
      </c>
      <c r="F31" s="3">
        <f t="shared" si="4"/>
        <v>3.1815955987313779E-2</v>
      </c>
    </row>
    <row r="32" spans="1:6" x14ac:dyDescent="0.35">
      <c r="A32" t="s">
        <v>14</v>
      </c>
      <c r="B32">
        <v>1</v>
      </c>
      <c r="C32">
        <v>487</v>
      </c>
      <c r="D32" s="2">
        <v>487</v>
      </c>
      <c r="E32" s="3">
        <f t="shared" si="3"/>
        <v>3.6724201248622841E-4</v>
      </c>
      <c r="F32" s="3">
        <f t="shared" si="4"/>
        <v>3.7361040137494752E-3</v>
      </c>
    </row>
    <row r="33" spans="1:6" x14ac:dyDescent="0.35">
      <c r="A33" t="s">
        <v>8</v>
      </c>
      <c r="B33">
        <v>329</v>
      </c>
      <c r="C33">
        <v>56090.819999999985</v>
      </c>
      <c r="D33" s="2">
        <v>170.48881458966559</v>
      </c>
      <c r="E33" s="3">
        <f t="shared" si="3"/>
        <v>0.12082262210796915</v>
      </c>
      <c r="F33" s="3">
        <f t="shared" si="4"/>
        <v>0.43031034442812993</v>
      </c>
    </row>
    <row r="34" spans="1:6" x14ac:dyDescent="0.35">
      <c r="A34" t="s">
        <v>15</v>
      </c>
      <c r="B34">
        <v>3</v>
      </c>
      <c r="C34">
        <v>7385</v>
      </c>
      <c r="D34" s="2">
        <v>2461.6666666666665</v>
      </c>
      <c r="E34" s="3">
        <f t="shared" si="3"/>
        <v>1.1017260374586854E-3</v>
      </c>
      <c r="F34" s="3">
        <f t="shared" si="4"/>
        <v>5.6655293925133209E-2</v>
      </c>
    </row>
    <row r="35" spans="1:6" x14ac:dyDescent="0.35">
      <c r="A35" t="s">
        <v>10</v>
      </c>
      <c r="B35">
        <v>330</v>
      </c>
      <c r="C35">
        <v>882.8000000000003</v>
      </c>
      <c r="D35" s="2">
        <v>2.6751515151515162</v>
      </c>
      <c r="E35" s="3">
        <f t="shared" si="3"/>
        <v>0.12118986412045538</v>
      </c>
      <c r="F35" s="3">
        <f t="shared" si="4"/>
        <v>6.7725515879631165E-3</v>
      </c>
    </row>
    <row r="36" spans="1:6" x14ac:dyDescent="0.35">
      <c r="A36" t="s">
        <v>11</v>
      </c>
      <c r="B36">
        <v>1</v>
      </c>
      <c r="C36">
        <v>1.6</v>
      </c>
      <c r="D36" s="2">
        <v>1.6</v>
      </c>
      <c r="E36" s="3">
        <f t="shared" si="3"/>
        <v>3.6724201248622841E-4</v>
      </c>
      <c r="F36" s="3">
        <f t="shared" si="4"/>
        <v>1.2274674377821686E-5</v>
      </c>
    </row>
    <row r="37" spans="1:6" x14ac:dyDescent="0.35">
      <c r="A37" t="s">
        <v>12</v>
      </c>
      <c r="B37">
        <v>63</v>
      </c>
      <c r="C37">
        <v>6521.3</v>
      </c>
      <c r="D37" s="2">
        <v>103.51269841269841</v>
      </c>
      <c r="E37" s="3">
        <f t="shared" si="3"/>
        <v>2.313624678663239E-2</v>
      </c>
      <c r="F37" s="3">
        <f t="shared" si="4"/>
        <v>5.0029271262555346E-2</v>
      </c>
    </row>
    <row r="38" spans="1:6" x14ac:dyDescent="0.35">
      <c r="A38" s="1" t="s">
        <v>13</v>
      </c>
      <c r="B38" s="1">
        <v>2723</v>
      </c>
      <c r="C38" s="1">
        <v>130349.69000000005</v>
      </c>
      <c r="D38" s="4">
        <v>47.887468772961078</v>
      </c>
      <c r="E38" s="5">
        <f t="shared" si="3"/>
        <v>1</v>
      </c>
      <c r="F38" s="5">
        <f t="shared" si="4"/>
        <v>1</v>
      </c>
    </row>
    <row r="39" spans="1:6" x14ac:dyDescent="0.35">
      <c r="A39" s="1"/>
      <c r="B39" s="1"/>
      <c r="C39" s="1"/>
      <c r="D39" s="4"/>
      <c r="E39" s="5"/>
      <c r="F39" s="5"/>
    </row>
    <row r="40" spans="1:6" x14ac:dyDescent="0.35">
      <c r="A40" s="1"/>
      <c r="B40" s="1"/>
      <c r="C40" s="1"/>
      <c r="D40" s="4"/>
      <c r="E40" s="5"/>
      <c r="F40" s="5"/>
    </row>
    <row r="41" spans="1:6" x14ac:dyDescent="0.35">
      <c r="A41" s="1">
        <v>2001</v>
      </c>
    </row>
    <row r="42" spans="1:6" x14ac:dyDescent="0.35">
      <c r="B42" t="s">
        <v>86</v>
      </c>
      <c r="C42" t="s">
        <v>87</v>
      </c>
    </row>
    <row r="43" spans="1:6" x14ac:dyDescent="0.35">
      <c r="B43" t="s">
        <v>84</v>
      </c>
      <c r="C43" t="s">
        <v>85</v>
      </c>
      <c r="D43" t="s">
        <v>75</v>
      </c>
      <c r="E43" t="s">
        <v>31</v>
      </c>
      <c r="F43" t="s">
        <v>76</v>
      </c>
    </row>
    <row r="44" spans="1:6" x14ac:dyDescent="0.35">
      <c r="A44" t="s">
        <v>2</v>
      </c>
      <c r="B44">
        <v>3.24</v>
      </c>
      <c r="C44">
        <v>923.3</v>
      </c>
      <c r="D44" s="2">
        <f>C44/B44</f>
        <v>284.96913580246911</v>
      </c>
      <c r="E44" s="3">
        <f>B44/$B$56</f>
        <v>8.0031617429107797E-3</v>
      </c>
      <c r="F44" s="3">
        <f>C44/$C$56</f>
        <v>9.8397169469488677E-2</v>
      </c>
    </row>
    <row r="45" spans="1:6" x14ac:dyDescent="0.35">
      <c r="A45" t="s">
        <v>11</v>
      </c>
      <c r="B45">
        <v>0.76</v>
      </c>
      <c r="C45">
        <v>9.6999999999999993</v>
      </c>
      <c r="D45" s="2">
        <f t="shared" ref="D45:D56" si="5">C45/B45</f>
        <v>12.763157894736841</v>
      </c>
      <c r="E45" s="3">
        <f t="shared" ref="E45:E55" si="6">B45/$B$56</f>
        <v>1.877284853275368E-3</v>
      </c>
      <c r="F45" s="3">
        <f t="shared" ref="F45:F55" si="7">C45/$C$56</f>
        <v>1.0337404352366946E-3</v>
      </c>
    </row>
    <row r="46" spans="1:6" x14ac:dyDescent="0.35">
      <c r="A46" t="s">
        <v>5</v>
      </c>
      <c r="B46">
        <v>0.61</v>
      </c>
      <c r="C46">
        <v>60.2</v>
      </c>
      <c r="D46" s="2">
        <f t="shared" si="5"/>
        <v>98.688524590163937</v>
      </c>
      <c r="E46" s="3">
        <f t="shared" si="6"/>
        <v>1.5067681059183873E-3</v>
      </c>
      <c r="F46" s="3">
        <f t="shared" si="7"/>
        <v>6.4155849692009298E-3</v>
      </c>
    </row>
    <row r="47" spans="1:6" x14ac:dyDescent="0.35">
      <c r="A47" t="s">
        <v>59</v>
      </c>
      <c r="B47">
        <v>0.4</v>
      </c>
      <c r="C47">
        <v>2.6</v>
      </c>
      <c r="D47" s="2">
        <f t="shared" si="5"/>
        <v>6.5</v>
      </c>
      <c r="E47" s="3">
        <f t="shared" si="6"/>
        <v>9.8804465961861471E-4</v>
      </c>
      <c r="F47" s="3">
        <f t="shared" si="7"/>
        <v>2.7708506511499033E-4</v>
      </c>
    </row>
    <row r="48" spans="1:6" x14ac:dyDescent="0.35">
      <c r="A48" t="s">
        <v>56</v>
      </c>
      <c r="B48">
        <v>0.06</v>
      </c>
      <c r="C48">
        <v>0.1</v>
      </c>
      <c r="D48" s="2">
        <f t="shared" si="5"/>
        <v>1.6666666666666667</v>
      </c>
      <c r="E48" s="3">
        <f t="shared" si="6"/>
        <v>1.4820669894279219E-4</v>
      </c>
      <c r="F48" s="3">
        <f t="shared" si="7"/>
        <v>1.065711788903809E-5</v>
      </c>
    </row>
    <row r="49" spans="1:6" x14ac:dyDescent="0.35">
      <c r="A49" t="s">
        <v>7</v>
      </c>
      <c r="B49">
        <v>50.37</v>
      </c>
      <c r="C49">
        <v>498.2</v>
      </c>
      <c r="D49" s="2">
        <f t="shared" si="5"/>
        <v>9.8908080206472118</v>
      </c>
      <c r="E49" s="3">
        <f t="shared" si="6"/>
        <v>0.12441952376247405</v>
      </c>
      <c r="F49" s="3">
        <f t="shared" si="7"/>
        <v>5.3093761323187758E-2</v>
      </c>
    </row>
    <row r="50" spans="1:6" x14ac:dyDescent="0.35">
      <c r="A50" t="s">
        <v>83</v>
      </c>
      <c r="B50">
        <v>0.11</v>
      </c>
      <c r="C50">
        <v>2.4</v>
      </c>
      <c r="D50" s="2">
        <f t="shared" si="5"/>
        <v>21.818181818181817</v>
      </c>
      <c r="E50" s="3">
        <f t="shared" si="6"/>
        <v>2.7171228139511903E-4</v>
      </c>
      <c r="F50" s="3">
        <f t="shared" si="7"/>
        <v>2.5577082933691414E-4</v>
      </c>
    </row>
    <row r="51" spans="1:6" x14ac:dyDescent="0.35">
      <c r="A51" t="s">
        <v>15</v>
      </c>
      <c r="B51">
        <v>0.43</v>
      </c>
      <c r="C51">
        <v>54.1</v>
      </c>
      <c r="D51" s="2">
        <f t="shared" si="5"/>
        <v>125.81395348837209</v>
      </c>
      <c r="E51" s="3">
        <f t="shared" si="6"/>
        <v>1.0621480090900108E-3</v>
      </c>
      <c r="F51" s="3">
        <f t="shared" si="7"/>
        <v>5.7655007779696061E-3</v>
      </c>
    </row>
    <row r="52" spans="1:6" x14ac:dyDescent="0.35">
      <c r="A52" t="s">
        <v>10</v>
      </c>
      <c r="B52">
        <v>103.38</v>
      </c>
      <c r="C52">
        <v>227.8</v>
      </c>
      <c r="D52" s="2">
        <f t="shared" si="5"/>
        <v>2.2035209905204103</v>
      </c>
      <c r="E52" s="3">
        <f t="shared" si="6"/>
        <v>0.25536014227843096</v>
      </c>
      <c r="F52" s="3">
        <f t="shared" si="7"/>
        <v>2.4276914551228768E-2</v>
      </c>
    </row>
    <row r="53" spans="1:6" x14ac:dyDescent="0.35">
      <c r="A53" t="s">
        <v>1</v>
      </c>
      <c r="B53">
        <v>138.38</v>
      </c>
      <c r="C53">
        <v>2120</v>
      </c>
      <c r="D53" s="2">
        <f t="shared" si="5"/>
        <v>15.320132967191791</v>
      </c>
      <c r="E53" s="3">
        <f t="shared" si="6"/>
        <v>0.34181404999505977</v>
      </c>
      <c r="F53" s="3">
        <f t="shared" si="7"/>
        <v>0.22593089924760748</v>
      </c>
    </row>
    <row r="54" spans="1:6" x14ac:dyDescent="0.35">
      <c r="A54" t="s">
        <v>8</v>
      </c>
      <c r="B54">
        <v>103.55</v>
      </c>
      <c r="C54">
        <v>4859.2</v>
      </c>
      <c r="D54" s="2">
        <f t="shared" si="5"/>
        <v>46.926122646064705</v>
      </c>
      <c r="E54" s="3">
        <f t="shared" si="6"/>
        <v>0.25578006125876884</v>
      </c>
      <c r="F54" s="3">
        <f t="shared" si="7"/>
        <v>0.51785067246413885</v>
      </c>
    </row>
    <row r="55" spans="1:6" x14ac:dyDescent="0.35">
      <c r="A55" t="s">
        <v>12</v>
      </c>
      <c r="B55">
        <v>3.55</v>
      </c>
      <c r="C55">
        <v>625.79999999999995</v>
      </c>
      <c r="D55" s="2">
        <f t="shared" si="5"/>
        <v>176.28169014084506</v>
      </c>
      <c r="E55" s="3">
        <f t="shared" si="6"/>
        <v>8.7688963541152042E-3</v>
      </c>
      <c r="F55" s="3">
        <f t="shared" si="7"/>
        <v>6.6692243749600352E-2</v>
      </c>
    </row>
    <row r="56" spans="1:6" x14ac:dyDescent="0.35">
      <c r="A56" t="s">
        <v>33</v>
      </c>
      <c r="B56">
        <f>SUM(B44:B55)</f>
        <v>404.84000000000003</v>
      </c>
      <c r="C56">
        <f t="shared" ref="C56" si="8">SUM(C44:C55)</f>
        <v>9383.4</v>
      </c>
      <c r="D56" s="2">
        <f t="shared" si="5"/>
        <v>23.178045647663271</v>
      </c>
      <c r="E56" s="3">
        <f t="shared" ref="E56" si="9">B56/$B$56</f>
        <v>1</v>
      </c>
      <c r="F56" s="3">
        <f t="shared" ref="F56" si="10">C56/$C$56</f>
        <v>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baseColWidth="10" defaultRowHeight="14.5" x14ac:dyDescent="0.35"/>
  <cols>
    <col min="1" max="1" width="19.08984375" customWidth="1"/>
    <col min="3" max="3" width="16" customWidth="1"/>
    <col min="4" max="4" width="16.54296875" customWidth="1"/>
    <col min="10" max="10" width="14.453125" customWidth="1"/>
  </cols>
  <sheetData>
    <row r="1" spans="1:12" x14ac:dyDescent="0.35">
      <c r="A1" s="1" t="s">
        <v>77</v>
      </c>
      <c r="B1" s="1" t="s">
        <v>78</v>
      </c>
    </row>
    <row r="3" spans="1:12" x14ac:dyDescent="0.35">
      <c r="A3" s="10" t="s">
        <v>81</v>
      </c>
    </row>
    <row r="4" spans="1:12" x14ac:dyDescent="0.35">
      <c r="A4" s="10" t="s">
        <v>82</v>
      </c>
    </row>
    <row r="5" spans="1:12" x14ac:dyDescent="0.35">
      <c r="A5" s="1">
        <v>2016</v>
      </c>
    </row>
    <row r="7" spans="1:12" x14ac:dyDescent="0.35">
      <c r="B7" s="1" t="s">
        <v>16</v>
      </c>
      <c r="H7" s="1" t="s">
        <v>17</v>
      </c>
    </row>
    <row r="8" spans="1:12" x14ac:dyDescent="0.35">
      <c r="A8" t="s">
        <v>32</v>
      </c>
      <c r="B8" t="s">
        <v>73</v>
      </c>
      <c r="C8" t="s">
        <v>74</v>
      </c>
      <c r="D8" t="s">
        <v>75</v>
      </c>
      <c r="E8" t="s">
        <v>31</v>
      </c>
      <c r="F8" t="s">
        <v>76</v>
      </c>
      <c r="H8" t="s">
        <v>73</v>
      </c>
      <c r="I8" t="s">
        <v>74</v>
      </c>
      <c r="J8" t="s">
        <v>75</v>
      </c>
      <c r="K8" t="s">
        <v>31</v>
      </c>
      <c r="L8" t="s">
        <v>76</v>
      </c>
    </row>
    <row r="9" spans="1:12" x14ac:dyDescent="0.35">
      <c r="A9" t="s">
        <v>18</v>
      </c>
      <c r="B9">
        <v>4</v>
      </c>
      <c r="C9">
        <v>29</v>
      </c>
      <c r="D9" s="6">
        <f>C9/B9</f>
        <v>7.25</v>
      </c>
      <c r="E9" s="3">
        <f>B9/B$22</f>
        <v>4.7904191616766467E-3</v>
      </c>
      <c r="F9" s="3">
        <f>C9/C$22</f>
        <v>2.2621081287685558E-3</v>
      </c>
      <c r="G9" s="3"/>
      <c r="J9" s="6"/>
      <c r="K9" s="3">
        <f>H9/H$22</f>
        <v>0</v>
      </c>
      <c r="L9" s="3">
        <f>I9/I$22</f>
        <v>0</v>
      </c>
    </row>
    <row r="10" spans="1:12" x14ac:dyDescent="0.35">
      <c r="A10" t="s">
        <v>19</v>
      </c>
      <c r="B10">
        <v>1</v>
      </c>
      <c r="C10">
        <v>939</v>
      </c>
      <c r="D10" s="6">
        <f t="shared" ref="D10:D22" si="0">C10/B10</f>
        <v>939</v>
      </c>
      <c r="E10" s="3">
        <f t="shared" ref="E10:E22" si="1">B10/B$22</f>
        <v>1.1976047904191617E-3</v>
      </c>
      <c r="F10" s="3">
        <f t="shared" ref="F10:F22" si="2">C10/C$22</f>
        <v>7.3245501134954275E-2</v>
      </c>
      <c r="G10" s="3"/>
      <c r="H10">
        <v>27</v>
      </c>
      <c r="I10">
        <v>21607.9</v>
      </c>
      <c r="J10" s="6">
        <f t="shared" ref="J10:J22" si="3">I10/H10</f>
        <v>800.29259259259265</v>
      </c>
      <c r="K10" s="3">
        <f t="shared" ref="K10:K22" si="4">H10/H$22</f>
        <v>7.6420140952704427E-4</v>
      </c>
      <c r="L10" s="3">
        <f t="shared" ref="L10:L22" si="5">I10/I$22</f>
        <v>0.48443752928542494</v>
      </c>
    </row>
    <row r="11" spans="1:12" x14ac:dyDescent="0.35">
      <c r="A11" t="s">
        <v>20</v>
      </c>
      <c r="B11">
        <v>25</v>
      </c>
      <c r="C11">
        <v>2020.7</v>
      </c>
      <c r="D11" s="6">
        <f t="shared" si="0"/>
        <v>80.828000000000003</v>
      </c>
      <c r="E11" s="3">
        <f t="shared" si="1"/>
        <v>2.9940119760479042E-2</v>
      </c>
      <c r="F11" s="3">
        <f t="shared" si="2"/>
        <v>0.15762213433802141</v>
      </c>
      <c r="G11" s="3"/>
      <c r="H11">
        <v>1</v>
      </c>
      <c r="I11">
        <v>1105.5999999999999</v>
      </c>
      <c r="J11" s="6">
        <f t="shared" si="3"/>
        <v>1105.5999999999999</v>
      </c>
      <c r="K11" s="3">
        <f t="shared" si="4"/>
        <v>2.8303755908409045E-5</v>
      </c>
      <c r="L11" s="3">
        <f t="shared" si="5"/>
        <v>2.4786959046365718E-2</v>
      </c>
    </row>
    <row r="12" spans="1:12" x14ac:dyDescent="0.35">
      <c r="A12" t="s">
        <v>21</v>
      </c>
      <c r="B12">
        <v>14</v>
      </c>
      <c r="C12">
        <v>267</v>
      </c>
      <c r="D12" s="6">
        <f t="shared" si="0"/>
        <v>19.071428571428573</v>
      </c>
      <c r="E12" s="3">
        <f t="shared" si="1"/>
        <v>1.6766467065868262E-2</v>
      </c>
      <c r="F12" s="3">
        <f t="shared" si="2"/>
        <v>2.0826995530386357E-2</v>
      </c>
      <c r="G12" s="3"/>
      <c r="J12" s="6"/>
      <c r="K12" s="3">
        <f t="shared" si="4"/>
        <v>0</v>
      </c>
      <c r="L12" s="3">
        <f t="shared" si="5"/>
        <v>0</v>
      </c>
    </row>
    <row r="13" spans="1:12" x14ac:dyDescent="0.35">
      <c r="A13" t="s">
        <v>22</v>
      </c>
      <c r="B13">
        <v>366</v>
      </c>
      <c r="C13">
        <v>4683.3</v>
      </c>
      <c r="D13" s="6">
        <f t="shared" si="0"/>
        <v>12.795901639344264</v>
      </c>
      <c r="E13" s="3">
        <f t="shared" si="1"/>
        <v>0.43832335329341315</v>
      </c>
      <c r="F13" s="3">
        <f t="shared" si="2"/>
        <v>0.36531486205040614</v>
      </c>
      <c r="G13" s="3"/>
      <c r="H13">
        <v>31514</v>
      </c>
      <c r="I13">
        <v>4523.3999999999996</v>
      </c>
      <c r="J13" s="6">
        <f t="shared" si="3"/>
        <v>0.14353620613060861</v>
      </c>
      <c r="K13" s="3">
        <f t="shared" si="4"/>
        <v>0.89196456369760269</v>
      </c>
      <c r="L13" s="3">
        <f t="shared" si="5"/>
        <v>0.10141220201730344</v>
      </c>
    </row>
    <row r="14" spans="1:12" x14ac:dyDescent="0.35">
      <c r="A14" t="s">
        <v>23</v>
      </c>
      <c r="D14" s="6"/>
      <c r="E14" s="3">
        <f t="shared" si="1"/>
        <v>0</v>
      </c>
      <c r="F14" s="3">
        <f t="shared" si="2"/>
        <v>0</v>
      </c>
      <c r="G14" s="3"/>
      <c r="H14">
        <v>289</v>
      </c>
      <c r="I14">
        <v>11725.599999999999</v>
      </c>
      <c r="J14" s="6">
        <f t="shared" si="3"/>
        <v>40.573010380622833</v>
      </c>
      <c r="K14" s="3">
        <f t="shared" si="4"/>
        <v>8.1797854575302135E-3</v>
      </c>
      <c r="L14" s="3">
        <f t="shared" si="5"/>
        <v>0.26288166334484969</v>
      </c>
    </row>
    <row r="15" spans="1:12" x14ac:dyDescent="0.35">
      <c r="A15" t="s">
        <v>24</v>
      </c>
      <c r="B15">
        <v>379</v>
      </c>
      <c r="C15">
        <v>2647.4</v>
      </c>
      <c r="D15" s="6">
        <f t="shared" si="0"/>
        <v>6.9852242744063329</v>
      </c>
      <c r="E15" s="3">
        <f t="shared" si="1"/>
        <v>0.45389221556886228</v>
      </c>
      <c r="F15" s="3">
        <f t="shared" si="2"/>
        <v>0.20650707103799568</v>
      </c>
      <c r="G15" s="3"/>
      <c r="H15">
        <v>38</v>
      </c>
      <c r="I15">
        <v>5159.3</v>
      </c>
      <c r="J15" s="6">
        <f t="shared" si="3"/>
        <v>135.77105263157895</v>
      </c>
      <c r="K15" s="3">
        <f t="shared" si="4"/>
        <v>1.0755427245195438E-3</v>
      </c>
      <c r="L15" s="3">
        <f t="shared" si="5"/>
        <v>0.11566873897242642</v>
      </c>
    </row>
    <row r="16" spans="1:12" x14ac:dyDescent="0.35">
      <c r="A16" t="s">
        <v>25</v>
      </c>
      <c r="B16">
        <v>34</v>
      </c>
      <c r="C16">
        <v>845.3</v>
      </c>
      <c r="D16" s="6">
        <f t="shared" si="0"/>
        <v>24.861764705882351</v>
      </c>
      <c r="E16" s="3">
        <f t="shared" si="1"/>
        <v>4.0718562874251497E-2</v>
      </c>
      <c r="F16" s="3">
        <f t="shared" si="2"/>
        <v>6.5936551767174487E-2</v>
      </c>
      <c r="G16" s="3"/>
      <c r="J16" s="6"/>
      <c r="K16" s="3">
        <f t="shared" si="4"/>
        <v>0</v>
      </c>
      <c r="L16" s="3">
        <f t="shared" si="5"/>
        <v>0</v>
      </c>
    </row>
    <row r="17" spans="1:12" x14ac:dyDescent="0.35">
      <c r="A17" t="s">
        <v>26</v>
      </c>
      <c r="B17">
        <v>4</v>
      </c>
      <c r="C17">
        <v>55</v>
      </c>
      <c r="D17" s="6">
        <f t="shared" si="0"/>
        <v>13.75</v>
      </c>
      <c r="E17" s="3">
        <f t="shared" si="1"/>
        <v>4.7904191616766467E-3</v>
      </c>
      <c r="F17" s="3">
        <f t="shared" si="2"/>
        <v>4.2902050718024339E-3</v>
      </c>
      <c r="G17" s="3"/>
      <c r="H17">
        <v>640</v>
      </c>
      <c r="I17">
        <v>373.00000000000006</v>
      </c>
      <c r="J17" s="6">
        <f t="shared" si="3"/>
        <v>0.58281250000000007</v>
      </c>
      <c r="K17" s="3">
        <f t="shared" si="4"/>
        <v>1.811440378138179E-2</v>
      </c>
      <c r="L17" s="3">
        <f t="shared" si="5"/>
        <v>8.3624599532330091E-3</v>
      </c>
    </row>
    <row r="18" spans="1:12" x14ac:dyDescent="0.35">
      <c r="A18" t="s">
        <v>27</v>
      </c>
      <c r="D18" s="6"/>
      <c r="E18" s="3">
        <f t="shared" si="1"/>
        <v>0</v>
      </c>
      <c r="F18" s="3">
        <f t="shared" si="2"/>
        <v>0</v>
      </c>
      <c r="G18" s="3"/>
      <c r="H18">
        <v>2822</v>
      </c>
      <c r="I18">
        <v>109.29999999999995</v>
      </c>
      <c r="J18" s="6">
        <f t="shared" si="3"/>
        <v>3.8731396172926986E-2</v>
      </c>
      <c r="K18" s="3">
        <f t="shared" si="4"/>
        <v>7.9873199173530321E-2</v>
      </c>
      <c r="L18" s="3">
        <f t="shared" si="5"/>
        <v>2.4504473803977677E-3</v>
      </c>
    </row>
    <row r="19" spans="1:12" x14ac:dyDescent="0.35">
      <c r="A19" t="s">
        <v>28</v>
      </c>
      <c r="B19">
        <v>6</v>
      </c>
      <c r="C19">
        <v>48</v>
      </c>
      <c r="D19" s="6">
        <f t="shared" si="0"/>
        <v>8</v>
      </c>
      <c r="E19" s="3">
        <f t="shared" si="1"/>
        <v>7.18562874251497E-3</v>
      </c>
      <c r="F19" s="3">
        <f t="shared" si="2"/>
        <v>3.744178971754851E-3</v>
      </c>
      <c r="G19" s="3"/>
      <c r="J19" s="6"/>
      <c r="K19" s="3">
        <f t="shared" si="4"/>
        <v>0</v>
      </c>
      <c r="L19" s="3">
        <f t="shared" si="5"/>
        <v>0</v>
      </c>
    </row>
    <row r="20" spans="1:12" x14ac:dyDescent="0.35">
      <c r="A20" t="s">
        <v>29</v>
      </c>
      <c r="B20">
        <v>1</v>
      </c>
      <c r="C20">
        <v>1285</v>
      </c>
      <c r="D20" s="6">
        <f t="shared" si="0"/>
        <v>1285</v>
      </c>
      <c r="E20" s="3">
        <f t="shared" si="1"/>
        <v>1.1976047904191617E-3</v>
      </c>
      <c r="F20" s="3">
        <f t="shared" si="2"/>
        <v>0.10023479122302049</v>
      </c>
      <c r="G20" s="3"/>
      <c r="J20" s="6"/>
      <c r="K20" s="3">
        <f t="shared" si="4"/>
        <v>0</v>
      </c>
      <c r="L20" s="3">
        <f t="shared" si="5"/>
        <v>0</v>
      </c>
    </row>
    <row r="21" spans="1:12" x14ac:dyDescent="0.35">
      <c r="A21" t="s">
        <v>30</v>
      </c>
      <c r="B21">
        <v>1</v>
      </c>
      <c r="C21">
        <v>0.2</v>
      </c>
      <c r="D21" s="6">
        <f t="shared" si="0"/>
        <v>0.2</v>
      </c>
      <c r="E21" s="3">
        <f t="shared" si="1"/>
        <v>1.1976047904191617E-3</v>
      </c>
      <c r="F21" s="3">
        <f t="shared" si="2"/>
        <v>1.5600745715645212E-5</v>
      </c>
      <c r="G21" s="3"/>
      <c r="J21" s="6"/>
      <c r="K21" s="3">
        <f t="shared" si="4"/>
        <v>0</v>
      </c>
      <c r="L21" s="3">
        <f t="shared" si="5"/>
        <v>0</v>
      </c>
    </row>
    <row r="22" spans="1:12" x14ac:dyDescent="0.35">
      <c r="A22" t="s">
        <v>33</v>
      </c>
      <c r="B22">
        <v>835</v>
      </c>
      <c r="C22">
        <v>12819.899999999996</v>
      </c>
      <c r="D22" s="6">
        <f t="shared" si="0"/>
        <v>15.353173652694606</v>
      </c>
      <c r="E22" s="3">
        <f t="shared" si="1"/>
        <v>1</v>
      </c>
      <c r="F22" s="3">
        <f t="shared" si="2"/>
        <v>1</v>
      </c>
      <c r="G22" s="3"/>
      <c r="H22">
        <v>35331</v>
      </c>
      <c r="I22">
        <v>44604.099999999955</v>
      </c>
      <c r="J22" s="6">
        <f t="shared" si="3"/>
        <v>1.2624635589142665</v>
      </c>
      <c r="K22" s="3">
        <f t="shared" si="4"/>
        <v>1</v>
      </c>
      <c r="L22" s="3">
        <f t="shared" si="5"/>
        <v>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H18" sqref="H18"/>
    </sheetView>
  </sheetViews>
  <sheetFormatPr baseColWidth="10" defaultRowHeight="14.5" x14ac:dyDescent="0.35"/>
  <cols>
    <col min="1" max="1" width="14.6328125" customWidth="1"/>
    <col min="2" max="2" width="21.453125" customWidth="1"/>
    <col min="3" max="3" width="31.453125" customWidth="1"/>
    <col min="4" max="4" width="17.26953125" customWidth="1"/>
    <col min="5" max="5" width="15.7265625" customWidth="1"/>
    <col min="6" max="6" width="15.36328125" customWidth="1"/>
    <col min="7" max="7" width="15.26953125" customWidth="1"/>
  </cols>
  <sheetData>
    <row r="1" spans="1:7" x14ac:dyDescent="0.35">
      <c r="A1" s="1" t="s">
        <v>72</v>
      </c>
    </row>
    <row r="2" spans="1:7" x14ac:dyDescent="0.35">
      <c r="A2" s="1" t="s">
        <v>34</v>
      </c>
    </row>
    <row r="4" spans="1:7" x14ac:dyDescent="0.35">
      <c r="A4" s="1" t="s">
        <v>35</v>
      </c>
      <c r="B4" s="1" t="s">
        <v>36</v>
      </c>
      <c r="C4" s="1" t="s">
        <v>37</v>
      </c>
      <c r="D4" s="1" t="s">
        <v>88</v>
      </c>
      <c r="E4" s="1" t="s">
        <v>38</v>
      </c>
      <c r="F4" s="1" t="s">
        <v>39</v>
      </c>
      <c r="G4" s="1" t="s">
        <v>40</v>
      </c>
    </row>
    <row r="5" spans="1:7" x14ac:dyDescent="0.35">
      <c r="A5" s="7" t="s">
        <v>0</v>
      </c>
      <c r="B5" s="8" t="s">
        <v>20</v>
      </c>
      <c r="C5" s="10" t="s">
        <v>41</v>
      </c>
      <c r="D5" s="11"/>
      <c r="E5" t="s">
        <v>42</v>
      </c>
      <c r="F5" t="s">
        <v>42</v>
      </c>
      <c r="G5" t="s">
        <v>42</v>
      </c>
    </row>
    <row r="6" spans="1:7" x14ac:dyDescent="0.35">
      <c r="A6" s="7" t="s">
        <v>1</v>
      </c>
      <c r="B6" s="8" t="s">
        <v>22</v>
      </c>
      <c r="C6" s="10" t="s">
        <v>43</v>
      </c>
      <c r="D6" s="11" t="s">
        <v>42</v>
      </c>
      <c r="E6" t="s">
        <v>42</v>
      </c>
      <c r="F6" t="s">
        <v>42</v>
      </c>
      <c r="G6" t="s">
        <v>42</v>
      </c>
    </row>
    <row r="7" spans="1:7" x14ac:dyDescent="0.35">
      <c r="A7" s="7" t="s">
        <v>2</v>
      </c>
      <c r="B7" s="8" t="s">
        <v>19</v>
      </c>
      <c r="C7" s="10" t="s">
        <v>44</v>
      </c>
      <c r="D7" s="11" t="s">
        <v>42</v>
      </c>
      <c r="E7" t="s">
        <v>42</v>
      </c>
      <c r="F7" t="s">
        <v>42</v>
      </c>
      <c r="G7" t="s">
        <v>42</v>
      </c>
    </row>
    <row r="8" spans="1:7" x14ac:dyDescent="0.35">
      <c r="A8" s="7" t="s">
        <v>5</v>
      </c>
      <c r="B8" s="9" t="s">
        <v>45</v>
      </c>
      <c r="C8" s="10" t="s">
        <v>46</v>
      </c>
      <c r="D8" s="11" t="s">
        <v>42</v>
      </c>
      <c r="E8" t="s">
        <v>42</v>
      </c>
      <c r="G8" t="s">
        <v>42</v>
      </c>
    </row>
    <row r="9" spans="1:7" x14ac:dyDescent="0.35">
      <c r="A9" s="7" t="s">
        <v>7</v>
      </c>
      <c r="B9" s="8" t="s">
        <v>26</v>
      </c>
      <c r="C9" s="10" t="s">
        <v>47</v>
      </c>
      <c r="D9" s="11" t="s">
        <v>42</v>
      </c>
      <c r="E9" t="s">
        <v>42</v>
      </c>
      <c r="F9" t="s">
        <v>42</v>
      </c>
      <c r="G9" t="s">
        <v>42</v>
      </c>
    </row>
    <row r="10" spans="1:7" x14ac:dyDescent="0.35">
      <c r="A10" s="7" t="s">
        <v>14</v>
      </c>
      <c r="B10" s="9" t="s">
        <v>48</v>
      </c>
      <c r="C10" s="10" t="s">
        <v>49</v>
      </c>
      <c r="D10" s="11"/>
      <c r="E10" t="s">
        <v>42</v>
      </c>
    </row>
    <row r="11" spans="1:7" x14ac:dyDescent="0.35">
      <c r="A11" s="7" t="s">
        <v>8</v>
      </c>
      <c r="B11" s="8" t="s">
        <v>24</v>
      </c>
      <c r="C11" s="10" t="s">
        <v>50</v>
      </c>
      <c r="D11" s="11" t="s">
        <v>42</v>
      </c>
      <c r="E11" t="s">
        <v>42</v>
      </c>
      <c r="F11" t="s">
        <v>42</v>
      </c>
      <c r="G11" t="s">
        <v>42</v>
      </c>
    </row>
    <row r="12" spans="1:7" x14ac:dyDescent="0.35">
      <c r="A12" s="7" t="s">
        <v>15</v>
      </c>
      <c r="B12" s="9" t="s">
        <v>51</v>
      </c>
      <c r="C12" s="10" t="s">
        <v>52</v>
      </c>
      <c r="D12" s="11" t="s">
        <v>42</v>
      </c>
      <c r="E12" t="s">
        <v>42</v>
      </c>
    </row>
    <row r="13" spans="1:7" x14ac:dyDescent="0.35">
      <c r="A13" s="7" t="s">
        <v>10</v>
      </c>
      <c r="B13" s="8" t="s">
        <v>27</v>
      </c>
      <c r="C13" s="10" t="s">
        <v>53</v>
      </c>
      <c r="D13" s="11" t="s">
        <v>42</v>
      </c>
      <c r="E13" t="s">
        <v>42</v>
      </c>
      <c r="F13" t="s">
        <v>42</v>
      </c>
      <c r="G13" t="s">
        <v>42</v>
      </c>
    </row>
    <row r="14" spans="1:7" x14ac:dyDescent="0.35">
      <c r="A14" s="7" t="s">
        <v>11</v>
      </c>
      <c r="B14" s="8" t="s">
        <v>18</v>
      </c>
      <c r="C14" s="10" t="s">
        <v>54</v>
      </c>
      <c r="D14" s="11" t="s">
        <v>42</v>
      </c>
      <c r="E14" t="s">
        <v>42</v>
      </c>
      <c r="F14" t="s">
        <v>42</v>
      </c>
      <c r="G14" t="s">
        <v>42</v>
      </c>
    </row>
    <row r="15" spans="1:7" x14ac:dyDescent="0.35">
      <c r="A15" s="7" t="s">
        <v>12</v>
      </c>
      <c r="B15" s="8" t="s">
        <v>23</v>
      </c>
      <c r="C15" s="10" t="s">
        <v>55</v>
      </c>
      <c r="D15" s="11" t="s">
        <v>42</v>
      </c>
      <c r="E15" t="s">
        <v>42</v>
      </c>
      <c r="F15" t="s">
        <v>42</v>
      </c>
      <c r="G15" t="s">
        <v>42</v>
      </c>
    </row>
    <row r="16" spans="1:7" x14ac:dyDescent="0.35">
      <c r="A16" s="7" t="s">
        <v>56</v>
      </c>
      <c r="B16" s="8" t="s">
        <v>21</v>
      </c>
      <c r="C16" s="10" t="s">
        <v>57</v>
      </c>
      <c r="D16" s="11" t="s">
        <v>42</v>
      </c>
      <c r="F16" t="s">
        <v>42</v>
      </c>
    </row>
    <row r="17" spans="1:7" x14ac:dyDescent="0.35">
      <c r="A17" s="7" t="s">
        <v>9</v>
      </c>
      <c r="B17" s="8" t="s">
        <v>25</v>
      </c>
      <c r="C17" s="10" t="s">
        <v>58</v>
      </c>
      <c r="D17" s="11"/>
      <c r="F17" t="s">
        <v>42</v>
      </c>
      <c r="G17" t="s">
        <v>42</v>
      </c>
    </row>
    <row r="18" spans="1:7" x14ac:dyDescent="0.35">
      <c r="A18" s="7" t="s">
        <v>59</v>
      </c>
      <c r="B18" s="8" t="s">
        <v>28</v>
      </c>
      <c r="C18" s="10" t="s">
        <v>60</v>
      </c>
      <c r="D18" s="11" t="s">
        <v>42</v>
      </c>
      <c r="F18" t="s">
        <v>42</v>
      </c>
    </row>
    <row r="19" spans="1:7" x14ac:dyDescent="0.35">
      <c r="A19" s="7" t="s">
        <v>61</v>
      </c>
      <c r="B19" s="8" t="s">
        <v>29</v>
      </c>
      <c r="C19" s="10" t="s">
        <v>62</v>
      </c>
      <c r="D19" s="11"/>
      <c r="F19" t="s">
        <v>42</v>
      </c>
    </row>
    <row r="20" spans="1:7" x14ac:dyDescent="0.35">
      <c r="A20" s="7" t="s">
        <v>63</v>
      </c>
      <c r="B20" s="8" t="s">
        <v>30</v>
      </c>
      <c r="C20" s="10" t="s">
        <v>64</v>
      </c>
      <c r="D20" s="11"/>
      <c r="F20" t="s">
        <v>42</v>
      </c>
      <c r="G20" t="s">
        <v>42</v>
      </c>
    </row>
    <row r="21" spans="1:7" x14ac:dyDescent="0.35">
      <c r="A21" s="7" t="s">
        <v>65</v>
      </c>
      <c r="B21" s="9" t="s">
        <v>66</v>
      </c>
      <c r="C21" s="10" t="s">
        <v>67</v>
      </c>
      <c r="D21" s="11"/>
    </row>
    <row r="22" spans="1:7" x14ac:dyDescent="0.35">
      <c r="A22" s="7" t="s">
        <v>4</v>
      </c>
      <c r="B22" s="9" t="s">
        <v>68</v>
      </c>
      <c r="C22" s="10" t="s">
        <v>69</v>
      </c>
      <c r="D22" s="11"/>
      <c r="G22" t="s">
        <v>42</v>
      </c>
    </row>
    <row r="23" spans="1:7" x14ac:dyDescent="0.35">
      <c r="A23" s="7" t="s">
        <v>6</v>
      </c>
      <c r="B23" s="9" t="s">
        <v>70</v>
      </c>
      <c r="C23" s="10" t="s">
        <v>71</v>
      </c>
      <c r="D23" s="11"/>
      <c r="G23" t="s">
        <v>42</v>
      </c>
    </row>
    <row r="24" spans="1:7" x14ac:dyDescent="0.35">
      <c r="A24" s="7" t="s">
        <v>89</v>
      </c>
      <c r="B24" s="9" t="s">
        <v>90</v>
      </c>
      <c r="C24" s="10" t="s">
        <v>91</v>
      </c>
      <c r="D24" s="11" t="s">
        <v>42</v>
      </c>
      <c r="G24" t="s">
        <v>42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Gillnet</vt:lpstr>
      <vt:lpstr>Trawl_Electro</vt:lpstr>
      <vt:lpstr>Species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mehner</dc:creator>
  <cp:lastModifiedBy>mehner</cp:lastModifiedBy>
  <dcterms:created xsi:type="dcterms:W3CDTF">2017-11-06T12:20:51Z</dcterms:created>
  <dcterms:modified xsi:type="dcterms:W3CDTF">2017-12-15T11:40:33Z</dcterms:modified>
</cp:coreProperties>
</file>